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<sst xmlns="http://schemas.openxmlformats.org/spreadsheetml/2006/main" count="51" uniqueCount="39">
  <si>
    <t>Hidratos de carbono</t>
  </si>
  <si>
    <t>Proteínas</t>
  </si>
  <si>
    <t>Grasas</t>
  </si>
  <si>
    <t>Gramos</t>
  </si>
  <si>
    <t>Total raciones diarias</t>
  </si>
  <si>
    <t>Alimentos hidrocarbonados</t>
  </si>
  <si>
    <t>Frutas</t>
  </si>
  <si>
    <t>Verduras</t>
  </si>
  <si>
    <t>Lácteos</t>
  </si>
  <si>
    <t>Distribución calorías totales</t>
  </si>
  <si>
    <t>RACIONES A REPARTIR DIARIAMENTE</t>
  </si>
  <si>
    <t>Calorías necesarias por día:</t>
  </si>
  <si>
    <t>Cálculo de las raciones diarías por tipo de alimento</t>
  </si>
  <si>
    <t>Alimentos protéicos</t>
  </si>
  <si>
    <t>Grasa añadida</t>
  </si>
  <si>
    <t>Alimentos hidrocarbo--nados</t>
  </si>
  <si>
    <t xml:space="preserve"> (TOTAL)</t>
  </si>
  <si>
    <t>Desayuno</t>
  </si>
  <si>
    <t>Media mañana</t>
  </si>
  <si>
    <t>Comida</t>
  </si>
  <si>
    <t>Cena</t>
  </si>
  <si>
    <t>Merienda</t>
  </si>
  <si>
    <r>
      <t xml:space="preserve">Realizar el reparto de raciones en el día </t>
    </r>
    <r>
      <rPr>
        <i/>
        <sz val="10"/>
        <color indexed="63"/>
        <rFont val="Arial"/>
        <family val="2"/>
      </rPr>
      <t>(en al menos tres comidas)</t>
    </r>
  </si>
  <si>
    <t>Hombre</t>
  </si>
  <si>
    <t>Mujer</t>
  </si>
  <si>
    <t>18 a 30 años</t>
  </si>
  <si>
    <t>31 a 60 años</t>
  </si>
  <si>
    <t>61 o más años</t>
  </si>
  <si>
    <t>Sedentario o leve</t>
  </si>
  <si>
    <t>Activo/Moderada actividad</t>
  </si>
  <si>
    <t>Alimentos hidrocarbo- -nados</t>
  </si>
  <si>
    <t>Intensa actividad</t>
  </si>
  <si>
    <t>Sexo</t>
  </si>
  <si>
    <t>Tramo de edad</t>
  </si>
  <si>
    <t>Nivel de actividad física</t>
  </si>
  <si>
    <t>Para calcular automáticamente las calorías necesarias por día:</t>
  </si>
  <si>
    <t>Peso (Kg)</t>
  </si>
  <si>
    <r>
      <t>2) Para cada una de las variables (sexo, grupo de edad y nivel de actividad física), introducir en la columna E un</t>
    </r>
    <r>
      <rPr>
        <b/>
        <i/>
        <sz val="10"/>
        <color indexed="13"/>
        <rFont val="Arial"/>
        <family val="2"/>
      </rPr>
      <t xml:space="preserve"> 1</t>
    </r>
    <r>
      <rPr>
        <b/>
        <sz val="10"/>
        <color indexed="13"/>
        <rFont val="Arial"/>
        <family val="2"/>
      </rPr>
      <t xml:space="preserve"> en la categoría que corresponda</t>
    </r>
  </si>
  <si>
    <t>1) Introducir el peso actual en la columna E (en Kg)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</si>
</sst>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0"/>
      <color indexed="63"/>
      <name val="Arial"/>
      <family val="0"/>
    </font>
    <font>
      <b/>
      <sz val="10"/>
      <color indexed="23"/>
      <name val="Arial"/>
      <family val="2"/>
    </font>
    <font>
      <b/>
      <sz val="10"/>
      <color indexed="63"/>
      <name val="Arial"/>
      <family val="2"/>
    </font>
    <font>
      <i/>
      <sz val="10"/>
      <color indexed="63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b/>
      <i/>
      <sz val="11"/>
      <color indexed="23"/>
      <name val="Arial"/>
      <family val="2"/>
    </font>
    <font>
      <i/>
      <sz val="10"/>
      <name val="Arial"/>
      <family val="2"/>
    </font>
    <font>
      <i/>
      <sz val="10"/>
      <color indexed="13"/>
      <name val="Arial"/>
      <family val="2"/>
    </font>
    <font>
      <b/>
      <i/>
      <sz val="10"/>
      <color indexed="13"/>
      <name val="Arial"/>
      <family val="2"/>
    </font>
    <font>
      <b/>
      <i/>
      <sz val="10"/>
      <color indexed="41"/>
      <name val="Arial"/>
      <family val="2"/>
    </font>
    <font>
      <i/>
      <sz val="9"/>
      <color indexed="41"/>
      <name val="Arial"/>
      <family val="2"/>
    </font>
    <font>
      <b/>
      <i/>
      <sz val="10"/>
      <color indexed="42"/>
      <name val="Arial"/>
      <family val="2"/>
    </font>
    <font>
      <i/>
      <sz val="10"/>
      <color indexed="42"/>
      <name val="Arial"/>
      <family val="2"/>
    </font>
    <font>
      <b/>
      <sz val="10"/>
      <color indexed="13"/>
      <name val="Arial"/>
      <family val="2"/>
    </font>
    <font>
      <i/>
      <sz val="10"/>
      <color indexed="47"/>
      <name val="Arial"/>
      <family val="2"/>
    </font>
    <font>
      <b/>
      <sz val="10"/>
      <color indexed="51"/>
      <name val="Arial"/>
      <family val="2"/>
    </font>
    <font>
      <i/>
      <sz val="11"/>
      <name val="Arial"/>
      <family val="2"/>
    </font>
    <font>
      <b/>
      <i/>
      <sz val="9"/>
      <color indexed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medium">
        <color indexed="55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22"/>
      </bottom>
    </border>
    <border>
      <left style="medium">
        <color indexed="55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55"/>
      </left>
      <right>
        <color indexed="63"/>
      </right>
      <top style="thin">
        <color indexed="22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medium">
        <color indexed="23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23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23"/>
      </left>
      <right>
        <color indexed="63"/>
      </right>
      <top style="medium">
        <color indexed="23"/>
      </top>
      <bottom style="thin"/>
    </border>
    <border>
      <left style="medium">
        <color indexed="23"/>
      </left>
      <right>
        <color indexed="63"/>
      </right>
      <top style="thin"/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55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41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2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23"/>
      </left>
      <right style="medium">
        <color indexed="42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42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22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thin"/>
      <bottom style="thin"/>
    </border>
    <border>
      <left style="medium">
        <color indexed="2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22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55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22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3" fontId="1" fillId="2" borderId="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" xfId="0" applyNumberFormat="1" applyBorder="1" applyAlignment="1" applyProtection="1">
      <alignment horizontal="right" vertical="center" indent="1"/>
      <protection locked="0"/>
    </xf>
    <xf numFmtId="3" fontId="0" fillId="0" borderId="0" xfId="0" applyNumberFormat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1" fillId="3" borderId="3" xfId="0" applyNumberFormat="1" applyFont="1" applyFill="1" applyBorder="1" applyAlignment="1" applyProtection="1">
      <alignment horizontal="center" vertical="center" wrapText="1"/>
      <protection/>
    </xf>
    <xf numFmtId="3" fontId="1" fillId="3" borderId="2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 applyProtection="1">
      <alignment vertical="center" wrapText="1"/>
      <protection/>
    </xf>
    <xf numFmtId="3" fontId="4" fillId="4" borderId="4" xfId="0" applyNumberFormat="1" applyFont="1" applyFill="1" applyBorder="1" applyAlignment="1" applyProtection="1">
      <alignment horizontal="right" vertical="center" wrapText="1" indent="2"/>
      <protection/>
    </xf>
    <xf numFmtId="3" fontId="4" fillId="4" borderId="5" xfId="0" applyNumberFormat="1" applyFont="1" applyFill="1" applyBorder="1" applyAlignment="1" applyProtection="1">
      <alignment horizontal="right" vertical="center" wrapText="1" indent="2"/>
      <protection/>
    </xf>
    <xf numFmtId="3" fontId="4" fillId="4" borderId="6" xfId="0" applyNumberFormat="1" applyFont="1" applyFill="1" applyBorder="1" applyAlignment="1" applyProtection="1">
      <alignment horizontal="right" vertical="center" wrapText="1" indent="2"/>
      <protection/>
    </xf>
    <xf numFmtId="3" fontId="4" fillId="5" borderId="4" xfId="0" applyNumberFormat="1" applyFont="1" applyFill="1" applyBorder="1" applyAlignment="1" applyProtection="1">
      <alignment horizontal="right" vertical="center" wrapText="1" indent="2"/>
      <protection/>
    </xf>
    <xf numFmtId="3" fontId="4" fillId="5" borderId="6" xfId="0" applyNumberFormat="1" applyFont="1" applyFill="1" applyBorder="1" applyAlignment="1" applyProtection="1">
      <alignment horizontal="right" vertical="center" wrapText="1" indent="2"/>
      <protection/>
    </xf>
    <xf numFmtId="3" fontId="4" fillId="6" borderId="7" xfId="0" applyNumberFormat="1" applyFont="1" applyFill="1" applyBorder="1" applyAlignment="1" applyProtection="1">
      <alignment horizontal="right" vertical="center" wrapText="1" indent="2"/>
      <protection/>
    </xf>
    <xf numFmtId="3" fontId="4" fillId="6" borderId="8" xfId="0" applyNumberFormat="1" applyFont="1" applyFill="1" applyBorder="1" applyAlignment="1" applyProtection="1">
      <alignment horizontal="right" vertical="center" wrapText="1" indent="2"/>
      <protection/>
    </xf>
    <xf numFmtId="3" fontId="6" fillId="3" borderId="9" xfId="0" applyNumberFormat="1" applyFont="1" applyFill="1" applyBorder="1" applyAlignment="1" applyProtection="1">
      <alignment horizontal="center" wrapText="1"/>
      <protection/>
    </xf>
    <xf numFmtId="3" fontId="3" fillId="7" borderId="10" xfId="0" applyNumberFormat="1" applyFont="1" applyFill="1" applyBorder="1" applyAlignment="1" applyProtection="1">
      <alignment horizontal="center" vertical="center" wrapText="1"/>
      <protection/>
    </xf>
    <xf numFmtId="3" fontId="3" fillId="4" borderId="10" xfId="0" applyNumberFormat="1" applyFont="1" applyFill="1" applyBorder="1" applyAlignment="1" applyProtection="1">
      <alignment horizontal="center" vertical="center" wrapText="1"/>
      <protection/>
    </xf>
    <xf numFmtId="3" fontId="3" fillId="8" borderId="10" xfId="0" applyNumberFormat="1" applyFont="1" applyFill="1" applyBorder="1" applyAlignment="1" applyProtection="1">
      <alignment horizontal="center" vertical="center" wrapText="1"/>
      <protection/>
    </xf>
    <xf numFmtId="3" fontId="3" fillId="5" borderId="10" xfId="0" applyNumberFormat="1" applyFont="1" applyFill="1" applyBorder="1" applyAlignment="1" applyProtection="1">
      <alignment horizontal="center" vertical="center" wrapText="1"/>
      <protection/>
    </xf>
    <xf numFmtId="3" fontId="3" fillId="9" borderId="10" xfId="0" applyNumberFormat="1" applyFont="1" applyFill="1" applyBorder="1" applyAlignment="1" applyProtection="1">
      <alignment horizontal="center" vertical="center" wrapText="1"/>
      <protection/>
    </xf>
    <xf numFmtId="3" fontId="3" fillId="6" borderId="11" xfId="0" applyNumberFormat="1" applyFont="1" applyFill="1" applyBorder="1" applyAlignment="1" applyProtection="1">
      <alignment horizontal="center" vertical="center" wrapText="1"/>
      <protection/>
    </xf>
    <xf numFmtId="3" fontId="6" fillId="3" borderId="12" xfId="0" applyNumberFormat="1" applyFont="1" applyFill="1" applyBorder="1" applyAlignment="1" applyProtection="1">
      <alignment horizontal="center"/>
      <protection/>
    </xf>
    <xf numFmtId="3" fontId="8" fillId="7" borderId="13" xfId="0" applyNumberFormat="1" applyFont="1" applyFill="1" applyBorder="1" applyAlignment="1" applyProtection="1">
      <alignment horizontal="center"/>
      <protection/>
    </xf>
    <xf numFmtId="3" fontId="8" fillId="4" borderId="13" xfId="0" applyNumberFormat="1" applyFont="1" applyFill="1" applyBorder="1" applyAlignment="1" applyProtection="1">
      <alignment horizontal="center"/>
      <protection/>
    </xf>
    <xf numFmtId="3" fontId="8" fillId="8" borderId="13" xfId="0" applyNumberFormat="1" applyFont="1" applyFill="1" applyBorder="1" applyAlignment="1" applyProtection="1">
      <alignment horizontal="center"/>
      <protection/>
    </xf>
    <xf numFmtId="3" fontId="8" fillId="5" borderId="13" xfId="0" applyNumberFormat="1" applyFont="1" applyFill="1" applyBorder="1" applyAlignment="1" applyProtection="1">
      <alignment horizontal="center"/>
      <protection/>
    </xf>
    <xf numFmtId="3" fontId="8" fillId="9" borderId="13" xfId="0" applyNumberFormat="1" applyFont="1" applyFill="1" applyBorder="1" applyAlignment="1" applyProtection="1">
      <alignment horizontal="center"/>
      <protection/>
    </xf>
    <xf numFmtId="3" fontId="8" fillId="6" borderId="14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Alignment="1" applyProtection="1">
      <alignment/>
      <protection/>
    </xf>
    <xf numFmtId="3" fontId="6" fillId="3" borderId="15" xfId="0" applyNumberFormat="1" applyFont="1" applyFill="1" applyBorder="1" applyAlignment="1" applyProtection="1">
      <alignment horizontal="center" wrapText="1"/>
      <protection/>
    </xf>
    <xf numFmtId="3" fontId="3" fillId="3" borderId="16" xfId="0" applyNumberFormat="1" applyFont="1" applyFill="1" applyBorder="1" applyAlignment="1" applyProtection="1">
      <alignment/>
      <protection/>
    </xf>
    <xf numFmtId="3" fontId="3" fillId="3" borderId="17" xfId="0" applyNumberFormat="1" applyFont="1" applyFill="1" applyBorder="1" applyAlignment="1" applyProtection="1">
      <alignment/>
      <protection/>
    </xf>
    <xf numFmtId="3" fontId="3" fillId="3" borderId="18" xfId="0" applyNumberFormat="1" applyFont="1" applyFill="1" applyBorder="1" applyAlignment="1" applyProtection="1">
      <alignment/>
      <protection/>
    </xf>
    <xf numFmtId="3" fontId="10" fillId="0" borderId="0" xfId="0" applyNumberFormat="1" applyFont="1" applyAlignment="1" applyProtection="1">
      <alignment horizontal="right" indent="2"/>
      <protection/>
    </xf>
    <xf numFmtId="3" fontId="9" fillId="0" borderId="0" xfId="0" applyNumberFormat="1" applyFont="1" applyAlignment="1" applyProtection="1">
      <alignment horizontal="center"/>
      <protection/>
    </xf>
    <xf numFmtId="3" fontId="21" fillId="0" borderId="19" xfId="0" applyNumberFormat="1" applyFont="1" applyBorder="1" applyAlignment="1" applyProtection="1">
      <alignment horizontal="right" indent="2"/>
      <protection locked="0"/>
    </xf>
    <xf numFmtId="3" fontId="21" fillId="0" borderId="20" xfId="0" applyNumberFormat="1" applyFont="1" applyBorder="1" applyAlignment="1" applyProtection="1">
      <alignment horizontal="right" indent="2"/>
      <protection locked="0"/>
    </xf>
    <xf numFmtId="3" fontId="21" fillId="0" borderId="21" xfId="0" applyNumberFormat="1" applyFont="1" applyBorder="1" applyAlignment="1" applyProtection="1">
      <alignment horizontal="right" indent="2"/>
      <protection locked="0"/>
    </xf>
    <xf numFmtId="3" fontId="21" fillId="0" borderId="22" xfId="0" applyNumberFormat="1" applyFont="1" applyBorder="1" applyAlignment="1" applyProtection="1">
      <alignment horizontal="right" indent="2"/>
      <protection locked="0"/>
    </xf>
    <xf numFmtId="3" fontId="21" fillId="0" borderId="23" xfId="0" applyNumberFormat="1" applyFont="1" applyBorder="1" applyAlignment="1" applyProtection="1">
      <alignment horizontal="right" indent="2"/>
      <protection locked="0"/>
    </xf>
    <xf numFmtId="3" fontId="21" fillId="0" borderId="24" xfId="0" applyNumberFormat="1" applyFont="1" applyBorder="1" applyAlignment="1" applyProtection="1">
      <alignment horizontal="right" indent="2"/>
      <protection locked="0"/>
    </xf>
    <xf numFmtId="3" fontId="0" fillId="0" borderId="25" xfId="0" applyNumberFormat="1" applyBorder="1" applyAlignment="1" applyProtection="1">
      <alignment horizontal="center" vertical="center"/>
      <protection locked="0"/>
    </xf>
    <xf numFmtId="3" fontId="0" fillId="0" borderId="26" xfId="0" applyNumberFormat="1" applyBorder="1" applyAlignment="1" applyProtection="1">
      <alignment horizontal="center" vertical="center"/>
      <protection locked="0"/>
    </xf>
    <xf numFmtId="3" fontId="0" fillId="0" borderId="27" xfId="0" applyNumberFormat="1" applyBorder="1" applyAlignment="1" applyProtection="1">
      <alignment horizontal="center" vertical="center"/>
      <protection locked="0"/>
    </xf>
    <xf numFmtId="3" fontId="15" fillId="10" borderId="10" xfId="0" applyNumberFormat="1" applyFont="1" applyFill="1" applyBorder="1" applyAlignment="1" applyProtection="1">
      <alignment horizontal="left" vertical="center" wrapText="1"/>
      <protection/>
    </xf>
    <xf numFmtId="3" fontId="15" fillId="10" borderId="11" xfId="0" applyNumberFormat="1" applyFont="1" applyFill="1" applyBorder="1" applyAlignment="1" applyProtection="1">
      <alignment horizontal="left" vertical="center" wrapText="1"/>
      <protection/>
    </xf>
    <xf numFmtId="3" fontId="15" fillId="10" borderId="13" xfId="0" applyNumberFormat="1" applyFont="1" applyFill="1" applyBorder="1" applyAlignment="1" applyProtection="1">
      <alignment horizontal="left" vertical="center" wrapText="1"/>
      <protection/>
    </xf>
    <xf numFmtId="3" fontId="15" fillId="10" borderId="14" xfId="0" applyNumberFormat="1" applyFont="1" applyFill="1" applyBorder="1" applyAlignment="1" applyProtection="1">
      <alignment horizontal="left" vertical="center" wrapText="1"/>
      <protection/>
    </xf>
    <xf numFmtId="3" fontId="18" fillId="10" borderId="0" xfId="0" applyNumberFormat="1" applyFont="1" applyFill="1" applyAlignment="1" applyProtection="1">
      <alignment horizontal="left" vertical="center" wrapText="1" indent="1"/>
      <protection/>
    </xf>
    <xf numFmtId="3" fontId="20" fillId="10" borderId="0" xfId="0" applyNumberFormat="1" applyFont="1" applyFill="1" applyAlignment="1" applyProtection="1">
      <alignment horizontal="center" vertical="center" wrapText="1"/>
      <protection/>
    </xf>
    <xf numFmtId="3" fontId="3" fillId="6" borderId="3" xfId="0" applyNumberFormat="1" applyFont="1" applyFill="1" applyBorder="1" applyAlignment="1" applyProtection="1">
      <alignment horizontal="center" vertical="center" wrapText="1"/>
      <protection/>
    </xf>
    <xf numFmtId="3" fontId="3" fillId="6" borderId="28" xfId="0" applyNumberFormat="1" applyFont="1" applyFill="1" applyBorder="1" applyAlignment="1" applyProtection="1">
      <alignment horizontal="center" vertical="center" wrapText="1"/>
      <protection/>
    </xf>
    <xf numFmtId="3" fontId="3" fillId="6" borderId="29" xfId="0" applyNumberFormat="1" applyFont="1" applyFill="1" applyBorder="1" applyAlignment="1" applyProtection="1">
      <alignment horizontal="center" vertical="center" wrapText="1"/>
      <protection/>
    </xf>
    <xf numFmtId="3" fontId="19" fillId="10" borderId="3" xfId="0" applyNumberFormat="1" applyFont="1" applyFill="1" applyBorder="1" applyAlignment="1" applyProtection="1">
      <alignment horizontal="center" wrapText="1"/>
      <protection/>
    </xf>
    <xf numFmtId="3" fontId="19" fillId="10" borderId="28" xfId="0" applyNumberFormat="1" applyFont="1" applyFill="1" applyBorder="1" applyAlignment="1" applyProtection="1">
      <alignment horizontal="center" wrapText="1"/>
      <protection/>
    </xf>
    <xf numFmtId="3" fontId="19" fillId="10" borderId="29" xfId="0" applyNumberFormat="1" applyFont="1" applyFill="1" applyBorder="1" applyAlignment="1" applyProtection="1">
      <alignment horizontal="center" wrapText="1"/>
      <protection/>
    </xf>
    <xf numFmtId="3" fontId="12" fillId="10" borderId="10" xfId="0" applyNumberFormat="1" applyFont="1" applyFill="1" applyBorder="1" applyAlignment="1" applyProtection="1">
      <alignment horizontal="left" vertical="center" wrapText="1"/>
      <protection/>
    </xf>
    <xf numFmtId="3" fontId="12" fillId="10" borderId="11" xfId="0" applyNumberFormat="1" applyFont="1" applyFill="1" applyBorder="1" applyAlignment="1" applyProtection="1">
      <alignment horizontal="left" vertical="center" wrapText="1"/>
      <protection/>
    </xf>
    <xf numFmtId="3" fontId="12" fillId="10" borderId="0" xfId="0" applyNumberFormat="1" applyFont="1" applyFill="1" applyBorder="1" applyAlignment="1" applyProtection="1">
      <alignment horizontal="left" vertical="center" wrapText="1"/>
      <protection/>
    </xf>
    <xf numFmtId="3" fontId="12" fillId="10" borderId="30" xfId="0" applyNumberFormat="1" applyFont="1" applyFill="1" applyBorder="1" applyAlignment="1" applyProtection="1">
      <alignment horizontal="left" vertical="center" wrapText="1"/>
      <protection/>
    </xf>
    <xf numFmtId="3" fontId="12" fillId="10" borderId="13" xfId="0" applyNumberFormat="1" applyFont="1" applyFill="1" applyBorder="1" applyAlignment="1" applyProtection="1">
      <alignment horizontal="left" vertical="center" wrapText="1"/>
      <protection/>
    </xf>
    <xf numFmtId="3" fontId="12" fillId="10" borderId="14" xfId="0" applyNumberFormat="1" applyFont="1" applyFill="1" applyBorder="1" applyAlignment="1" applyProtection="1">
      <alignment horizontal="left" vertical="center" wrapText="1"/>
      <protection/>
    </xf>
    <xf numFmtId="3" fontId="17" fillId="10" borderId="10" xfId="0" applyNumberFormat="1" applyFont="1" applyFill="1" applyBorder="1" applyAlignment="1" applyProtection="1">
      <alignment horizontal="left" vertical="center" wrapText="1"/>
      <protection/>
    </xf>
    <xf numFmtId="3" fontId="17" fillId="10" borderId="11" xfId="0" applyNumberFormat="1" applyFont="1" applyFill="1" applyBorder="1" applyAlignment="1" applyProtection="1">
      <alignment horizontal="left" vertical="center" wrapText="1"/>
      <protection/>
    </xf>
    <xf numFmtId="3" fontId="17" fillId="10" borderId="0" xfId="0" applyNumberFormat="1" applyFont="1" applyFill="1" applyBorder="1" applyAlignment="1" applyProtection="1">
      <alignment horizontal="left" vertical="center" wrapText="1"/>
      <protection/>
    </xf>
    <xf numFmtId="3" fontId="17" fillId="10" borderId="30" xfId="0" applyNumberFormat="1" applyFont="1" applyFill="1" applyBorder="1" applyAlignment="1" applyProtection="1">
      <alignment horizontal="left" vertical="center" wrapText="1"/>
      <protection/>
    </xf>
    <xf numFmtId="3" fontId="17" fillId="10" borderId="13" xfId="0" applyNumberFormat="1" applyFont="1" applyFill="1" applyBorder="1" applyAlignment="1" applyProtection="1">
      <alignment horizontal="left" vertical="center" wrapText="1"/>
      <protection/>
    </xf>
    <xf numFmtId="3" fontId="17" fillId="10" borderId="14" xfId="0" applyNumberFormat="1" applyFont="1" applyFill="1" applyBorder="1" applyAlignment="1" applyProtection="1">
      <alignment horizontal="left" vertical="center" wrapText="1"/>
      <protection/>
    </xf>
    <xf numFmtId="3" fontId="11" fillId="11" borderId="23" xfId="0" applyNumberFormat="1" applyFont="1" applyFill="1" applyBorder="1" applyAlignment="1" applyProtection="1">
      <alignment/>
      <protection/>
    </xf>
    <xf numFmtId="3" fontId="11" fillId="11" borderId="31" xfId="0" applyNumberFormat="1" applyFont="1" applyFill="1" applyBorder="1" applyAlignment="1" applyProtection="1">
      <alignment/>
      <protection/>
    </xf>
    <xf numFmtId="3" fontId="11" fillId="9" borderId="19" xfId="0" applyNumberFormat="1" applyFont="1" applyFill="1" applyBorder="1" applyAlignment="1" applyProtection="1">
      <alignment/>
      <protection/>
    </xf>
    <xf numFmtId="3" fontId="11" fillId="9" borderId="32" xfId="0" applyNumberFormat="1" applyFont="1" applyFill="1" applyBorder="1" applyAlignment="1" applyProtection="1">
      <alignment/>
      <protection/>
    </xf>
    <xf numFmtId="3" fontId="11" fillId="9" borderId="21" xfId="0" applyNumberFormat="1" applyFont="1" applyFill="1" applyBorder="1" applyAlignment="1" applyProtection="1">
      <alignment/>
      <protection/>
    </xf>
    <xf numFmtId="3" fontId="11" fillId="9" borderId="33" xfId="0" applyNumberFormat="1" applyFont="1" applyFill="1" applyBorder="1" applyAlignment="1" applyProtection="1">
      <alignment/>
      <protection/>
    </xf>
    <xf numFmtId="3" fontId="11" fillId="9" borderId="23" xfId="0" applyNumberFormat="1" applyFont="1" applyFill="1" applyBorder="1" applyAlignment="1" applyProtection="1">
      <alignment/>
      <protection/>
    </xf>
    <xf numFmtId="3" fontId="11" fillId="9" borderId="31" xfId="0" applyNumberFormat="1" applyFont="1" applyFill="1" applyBorder="1" applyAlignment="1" applyProtection="1">
      <alignment/>
      <protection/>
    </xf>
    <xf numFmtId="3" fontId="4" fillId="2" borderId="34" xfId="0" applyNumberFormat="1" applyFont="1" applyFill="1" applyBorder="1" applyAlignment="1" applyProtection="1">
      <alignment horizontal="right" vertical="center" wrapText="1" indent="2"/>
      <protection/>
    </xf>
    <xf numFmtId="0" fontId="4" fillId="2" borderId="35" xfId="0" applyFont="1" applyFill="1" applyBorder="1" applyAlignment="1" applyProtection="1">
      <alignment horizontal="right" vertical="center" wrapText="1" indent="2"/>
      <protection/>
    </xf>
    <xf numFmtId="3" fontId="4" fillId="2" borderId="15" xfId="0" applyNumberFormat="1" applyFont="1" applyFill="1" applyBorder="1" applyAlignment="1" applyProtection="1">
      <alignment horizontal="right" vertical="center" wrapText="1" indent="2"/>
      <protection/>
    </xf>
    <xf numFmtId="0" fontId="4" fillId="0" borderId="36" xfId="0" applyFont="1" applyBorder="1" applyAlignment="1" applyProtection="1">
      <alignment horizontal="right" indent="2"/>
      <protection/>
    </xf>
    <xf numFmtId="3" fontId="11" fillId="7" borderId="19" xfId="0" applyNumberFormat="1" applyFont="1" applyFill="1" applyBorder="1" applyAlignment="1" applyProtection="1">
      <alignment/>
      <protection/>
    </xf>
    <xf numFmtId="3" fontId="11" fillId="7" borderId="32" xfId="0" applyNumberFormat="1" applyFont="1" applyFill="1" applyBorder="1" applyAlignment="1" applyProtection="1">
      <alignment/>
      <protection/>
    </xf>
    <xf numFmtId="3" fontId="11" fillId="7" borderId="23" xfId="0" applyNumberFormat="1" applyFont="1" applyFill="1" applyBorder="1" applyAlignment="1" applyProtection="1">
      <alignment/>
      <protection/>
    </xf>
    <xf numFmtId="3" fontId="11" fillId="7" borderId="31" xfId="0" applyNumberFormat="1" applyFont="1" applyFill="1" applyBorder="1" applyAlignment="1" applyProtection="1">
      <alignment/>
      <protection/>
    </xf>
    <xf numFmtId="3" fontId="11" fillId="11" borderId="19" xfId="0" applyNumberFormat="1" applyFont="1" applyFill="1" applyBorder="1" applyAlignment="1" applyProtection="1">
      <alignment/>
      <protection/>
    </xf>
    <xf numFmtId="3" fontId="11" fillId="11" borderId="32" xfId="0" applyNumberFormat="1" applyFont="1" applyFill="1" applyBorder="1" applyAlignment="1" applyProtection="1">
      <alignment/>
      <protection/>
    </xf>
    <xf numFmtId="3" fontId="11" fillId="11" borderId="21" xfId="0" applyNumberFormat="1" applyFont="1" applyFill="1" applyBorder="1" applyAlignment="1" applyProtection="1">
      <alignment/>
      <protection/>
    </xf>
    <xf numFmtId="3" fontId="11" fillId="11" borderId="33" xfId="0" applyNumberFormat="1" applyFont="1" applyFill="1" applyBorder="1" applyAlignment="1" applyProtection="1">
      <alignment/>
      <protection/>
    </xf>
    <xf numFmtId="3" fontId="1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28" xfId="0" applyFill="1" applyBorder="1" applyAlignment="1" applyProtection="1">
      <alignment/>
      <protection/>
    </xf>
    <xf numFmtId="0" fontId="0" fillId="2" borderId="37" xfId="0" applyFill="1" applyBorder="1" applyAlignment="1" applyProtection="1">
      <alignment/>
      <protection/>
    </xf>
    <xf numFmtId="3" fontId="14" fillId="10" borderId="38" xfId="0" applyNumberFormat="1" applyFont="1" applyFill="1" applyBorder="1" applyAlignment="1" applyProtection="1">
      <alignment horizontal="left" vertical="center" indent="1"/>
      <protection/>
    </xf>
    <xf numFmtId="3" fontId="14" fillId="10" borderId="39" xfId="0" applyNumberFormat="1" applyFont="1" applyFill="1" applyBorder="1" applyAlignment="1" applyProtection="1">
      <alignment horizontal="left" vertical="center" indent="1"/>
      <protection/>
    </xf>
    <xf numFmtId="3" fontId="13" fillId="10" borderId="40" xfId="0" applyNumberFormat="1" applyFont="1" applyFill="1" applyBorder="1" applyAlignment="1" applyProtection="1">
      <alignment horizontal="left" vertical="center" indent="1"/>
      <protection/>
    </xf>
    <xf numFmtId="3" fontId="13" fillId="10" borderId="41" xfId="0" applyNumberFormat="1" applyFont="1" applyFill="1" applyBorder="1" applyAlignment="1" applyProtection="1">
      <alignment horizontal="left" vertical="center" indent="1"/>
      <protection/>
    </xf>
    <xf numFmtId="3" fontId="13" fillId="10" borderId="42" xfId="0" applyNumberFormat="1" applyFont="1" applyFill="1" applyBorder="1" applyAlignment="1" applyProtection="1">
      <alignment horizontal="left" vertical="center" indent="1"/>
      <protection/>
    </xf>
    <xf numFmtId="3" fontId="16" fillId="10" borderId="43" xfId="0" applyNumberFormat="1" applyFont="1" applyFill="1" applyBorder="1" applyAlignment="1" applyProtection="1">
      <alignment horizontal="left" vertical="center" wrapText="1" indent="1"/>
      <protection/>
    </xf>
    <xf numFmtId="3" fontId="16" fillId="10" borderId="44" xfId="0" applyNumberFormat="1" applyFont="1" applyFill="1" applyBorder="1" applyAlignment="1" applyProtection="1">
      <alignment horizontal="left" vertical="center" wrapText="1" indent="1"/>
      <protection/>
    </xf>
    <xf numFmtId="3" fontId="3" fillId="6" borderId="9" xfId="0" applyNumberFormat="1" applyFont="1" applyFill="1" applyBorder="1" applyAlignment="1" applyProtection="1">
      <alignment vertical="center" wrapText="1"/>
      <protection/>
    </xf>
    <xf numFmtId="0" fontId="3" fillId="6" borderId="12" xfId="0" applyFont="1" applyFill="1" applyBorder="1" applyAlignment="1" applyProtection="1">
      <alignment vertical="center" wrapText="1"/>
      <protection/>
    </xf>
    <xf numFmtId="3" fontId="3" fillId="5" borderId="9" xfId="0" applyNumberFormat="1" applyFont="1" applyFill="1" applyBorder="1" applyAlignment="1" applyProtection="1">
      <alignment vertical="center" wrapText="1"/>
      <protection/>
    </xf>
    <xf numFmtId="0" fontId="0" fillId="5" borderId="12" xfId="0" applyFill="1" applyBorder="1" applyAlignment="1" applyProtection="1">
      <alignment vertical="center" wrapText="1"/>
      <protection/>
    </xf>
    <xf numFmtId="3" fontId="1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3" borderId="28" xfId="0" applyFill="1" applyBorder="1" applyAlignment="1" applyProtection="1">
      <alignment horizontal="center" vertical="center" wrapText="1"/>
      <protection/>
    </xf>
    <xf numFmtId="9" fontId="4" fillId="5" borderId="10" xfId="0" applyNumberFormat="1" applyFont="1" applyFill="1" applyBorder="1" applyAlignment="1" applyProtection="1">
      <alignment horizontal="center" vertical="center" wrapText="1"/>
      <protection/>
    </xf>
    <xf numFmtId="0" fontId="4" fillId="5" borderId="13" xfId="0" applyFont="1" applyFill="1" applyBorder="1" applyAlignment="1" applyProtection="1">
      <alignment horizontal="center" vertical="center" wrapText="1"/>
      <protection/>
    </xf>
    <xf numFmtId="9" fontId="4" fillId="6" borderId="10" xfId="0" applyNumberFormat="1" applyFont="1" applyFill="1" applyBorder="1" applyAlignment="1" applyProtection="1">
      <alignment horizontal="center" vertical="center" wrapText="1"/>
      <protection/>
    </xf>
    <xf numFmtId="0" fontId="4" fillId="6" borderId="13" xfId="0" applyFont="1" applyFill="1" applyBorder="1" applyAlignment="1" applyProtection="1">
      <alignment horizontal="center" vertical="center" wrapText="1"/>
      <protection/>
    </xf>
    <xf numFmtId="3" fontId="3" fillId="4" borderId="9" xfId="0" applyNumberFormat="1" applyFont="1" applyFill="1" applyBorder="1" applyAlignment="1" applyProtection="1">
      <alignment vertical="center" wrapText="1"/>
      <protection/>
    </xf>
    <xf numFmtId="3" fontId="3" fillId="4" borderId="45" xfId="0" applyNumberFormat="1" applyFont="1" applyFill="1" applyBorder="1" applyAlignment="1" applyProtection="1">
      <alignment vertical="center" wrapText="1"/>
      <protection/>
    </xf>
    <xf numFmtId="9" fontId="4" fillId="4" borderId="10" xfId="0" applyNumberFormat="1" applyFont="1" applyFill="1" applyBorder="1" applyAlignment="1" applyProtection="1">
      <alignment horizontal="center" vertical="center" wrapText="1"/>
      <protection/>
    </xf>
    <xf numFmtId="9" fontId="4" fillId="4" borderId="0" xfId="0" applyNumberFormat="1" applyFont="1" applyFill="1" applyBorder="1" applyAlignment="1" applyProtection="1">
      <alignment horizontal="center" vertical="center" wrapText="1"/>
      <protection/>
    </xf>
    <xf numFmtId="3" fontId="0" fillId="6" borderId="46" xfId="0" applyNumberFormat="1" applyFill="1" applyBorder="1" applyAlignment="1" applyProtection="1">
      <alignment vertical="center" wrapText="1"/>
      <protection/>
    </xf>
    <xf numFmtId="0" fontId="0" fillId="0" borderId="47" xfId="0" applyBorder="1" applyAlignment="1" applyProtection="1">
      <alignment vertical="center" wrapText="1"/>
      <protection/>
    </xf>
    <xf numFmtId="0" fontId="4" fillId="0" borderId="48" xfId="0" applyFont="1" applyBorder="1" applyAlignment="1" applyProtection="1">
      <alignment horizontal="right" indent="2"/>
      <protection/>
    </xf>
    <xf numFmtId="3" fontId="4" fillId="2" borderId="49" xfId="0" applyNumberFormat="1" applyFont="1" applyFill="1" applyBorder="1" applyAlignment="1" applyProtection="1">
      <alignment horizontal="right" vertical="center" wrapText="1" indent="2"/>
      <protection/>
    </xf>
    <xf numFmtId="3" fontId="4" fillId="2" borderId="50" xfId="0" applyNumberFormat="1" applyFont="1" applyFill="1" applyBorder="1" applyAlignment="1" applyProtection="1">
      <alignment horizontal="right" vertical="center" wrapText="1" indent="2"/>
      <protection/>
    </xf>
    <xf numFmtId="3" fontId="0" fillId="6" borderId="51" xfId="0" applyNumberFormat="1" applyFill="1" applyBorder="1" applyAlignment="1" applyProtection="1">
      <alignment vertical="center" wrapText="1"/>
      <protection/>
    </xf>
    <xf numFmtId="0" fontId="0" fillId="0" borderId="52" xfId="0" applyBorder="1" applyAlignment="1" applyProtection="1">
      <alignment vertical="center" wrapText="1"/>
      <protection/>
    </xf>
    <xf numFmtId="3" fontId="0" fillId="4" borderId="53" xfId="0" applyNumberFormat="1" applyFill="1" applyBorder="1" applyAlignment="1" applyProtection="1">
      <alignment vertical="center" wrapText="1"/>
      <protection/>
    </xf>
    <xf numFmtId="0" fontId="0" fillId="0" borderId="54" xfId="0" applyBorder="1" applyAlignment="1" applyProtection="1">
      <alignment vertical="center" wrapText="1"/>
      <protection/>
    </xf>
    <xf numFmtId="3" fontId="0" fillId="4" borderId="55" xfId="0" applyNumberFormat="1" applyFill="1" applyBorder="1" applyAlignment="1" applyProtection="1">
      <alignment vertical="center" wrapText="1"/>
      <protection/>
    </xf>
    <xf numFmtId="0" fontId="0" fillId="0" borderId="56" xfId="0" applyBorder="1" applyAlignment="1" applyProtection="1">
      <alignment vertical="center" wrapText="1"/>
      <protection/>
    </xf>
    <xf numFmtId="3" fontId="0" fillId="4" borderId="57" xfId="0" applyNumberFormat="1" applyFill="1" applyBorder="1" applyAlignment="1" applyProtection="1">
      <alignment vertical="center" wrapText="1"/>
      <protection/>
    </xf>
    <xf numFmtId="0" fontId="0" fillId="0" borderId="58" xfId="0" applyBorder="1" applyAlignment="1" applyProtection="1">
      <alignment vertical="center" wrapText="1"/>
      <protection/>
    </xf>
    <xf numFmtId="3" fontId="22" fillId="0" borderId="45" xfId="0" applyNumberFormat="1" applyFont="1" applyBorder="1" applyAlignment="1" applyProtection="1">
      <alignment horizontal="left" vertical="center" wrapText="1" indent="1"/>
      <protection/>
    </xf>
    <xf numFmtId="3" fontId="22" fillId="0" borderId="0" xfId="0" applyNumberFormat="1" applyFont="1" applyAlignment="1" applyProtection="1">
      <alignment horizontal="left" vertical="center" wrapText="1" indent="1"/>
      <protection/>
    </xf>
    <xf numFmtId="3" fontId="1" fillId="3" borderId="59" xfId="0" applyNumberFormat="1" applyFont="1" applyFill="1" applyBorder="1" applyAlignment="1" applyProtection="1">
      <alignment horizontal="center" vertical="center" wrapText="1"/>
      <protection/>
    </xf>
    <xf numFmtId="3" fontId="1" fillId="3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vertical="center" wrapText="1"/>
      <protection/>
    </xf>
    <xf numFmtId="3" fontId="0" fillId="5" borderId="53" xfId="0" applyNumberFormat="1" applyFill="1" applyBorder="1" applyAlignment="1" applyProtection="1">
      <alignment vertical="center" wrapText="1"/>
      <protection/>
    </xf>
    <xf numFmtId="0" fontId="0" fillId="5" borderId="54" xfId="0" applyFill="1" applyBorder="1" applyAlignment="1" applyProtection="1">
      <alignment vertical="center" wrapText="1"/>
      <protection/>
    </xf>
    <xf numFmtId="3" fontId="0" fillId="5" borderId="57" xfId="0" applyNumberFormat="1" applyFill="1" applyBorder="1" applyAlignment="1" applyProtection="1">
      <alignment vertical="center" wrapText="1"/>
      <protection/>
    </xf>
    <xf numFmtId="0" fontId="0" fillId="5" borderId="58" xfId="0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8">
    <dxf>
      <font>
        <color rgb="FF808080"/>
      </font>
      <border/>
    </dxf>
    <dxf>
      <font>
        <color rgb="FF0000FF"/>
      </font>
      <border/>
    </dxf>
    <dxf>
      <font>
        <b/>
        <i/>
        <color auto="1"/>
      </font>
      <fill>
        <patternFill>
          <bgColor rgb="FFCCFFFF"/>
        </patternFill>
      </fill>
      <border/>
    </dxf>
    <dxf>
      <font>
        <b/>
        <i/>
        <color auto="1"/>
      </font>
      <fill>
        <patternFill>
          <bgColor rgb="FFFFFFCC"/>
        </patternFill>
      </fill>
      <border/>
    </dxf>
    <dxf>
      <font>
        <b/>
        <i/>
        <color auto="1"/>
      </font>
      <fill>
        <patternFill>
          <bgColor rgb="FF99CC00"/>
        </patternFill>
      </fill>
      <border/>
    </dxf>
    <dxf>
      <font>
        <b/>
        <i/>
        <color auto="1"/>
      </font>
      <fill>
        <patternFill>
          <bgColor rgb="FFFF8080"/>
        </patternFill>
      </fill>
      <border/>
    </dxf>
    <dxf>
      <font>
        <b/>
        <i/>
        <color auto="1"/>
      </font>
      <fill>
        <patternFill>
          <bgColor rgb="FFCCFFCC"/>
        </patternFill>
      </fill>
      <border/>
    </dxf>
    <dxf>
      <font>
        <b/>
        <i/>
        <color auto="1"/>
      </font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3"/>
  <sheetViews>
    <sheetView tabSelected="1" workbookViewId="0" topLeftCell="A1">
      <selection activeCell="E6" sqref="E6"/>
    </sheetView>
  </sheetViews>
  <sheetFormatPr defaultColWidth="11.421875" defaultRowHeight="12.75"/>
  <cols>
    <col min="1" max="1" width="3.140625" style="3" customWidth="1"/>
    <col min="2" max="2" width="20.421875" style="3" customWidth="1"/>
    <col min="3" max="3" width="10.57421875" style="3" customWidth="1"/>
    <col min="4" max="4" width="11.421875" style="3" customWidth="1"/>
    <col min="5" max="5" width="10.7109375" style="3" customWidth="1"/>
    <col min="6" max="6" width="11.57421875" style="3" customWidth="1"/>
    <col min="7" max="8" width="12.28125" style="3" customWidth="1"/>
    <col min="9" max="10" width="9.7109375" style="3" customWidth="1"/>
    <col min="11" max="16384" width="11.421875" style="3" customWidth="1"/>
  </cols>
  <sheetData>
    <row r="2" spans="2:8" ht="12.75">
      <c r="B2" s="52" t="s">
        <v>35</v>
      </c>
      <c r="C2" s="52"/>
      <c r="D2" s="52"/>
      <c r="E2" s="52"/>
      <c r="F2" s="52"/>
      <c r="G2" s="52"/>
      <c r="H2" s="52"/>
    </row>
    <row r="3" spans="2:8" ht="12.75">
      <c r="B3" s="51" t="s">
        <v>38</v>
      </c>
      <c r="C3" s="51"/>
      <c r="D3" s="51"/>
      <c r="E3" s="51"/>
      <c r="F3" s="51"/>
      <c r="G3" s="51"/>
      <c r="H3" s="51"/>
    </row>
    <row r="4" spans="2:8" ht="33" customHeight="1">
      <c r="B4" s="51" t="s">
        <v>37</v>
      </c>
      <c r="C4" s="51"/>
      <c r="D4" s="51"/>
      <c r="E4" s="51"/>
      <c r="F4" s="51"/>
      <c r="G4" s="51"/>
      <c r="H4" s="51"/>
    </row>
    <row r="5" ht="13.5" thickBot="1"/>
    <row r="6" spans="2:8" ht="13.5" thickBot="1">
      <c r="B6" s="53" t="s">
        <v>36</v>
      </c>
      <c r="C6" s="54"/>
      <c r="D6" s="55"/>
      <c r="E6" s="2"/>
      <c r="F6" s="56" t="str">
        <f>IF(E6&lt;=0,"Introducir peso","")</f>
        <v>Introducir peso</v>
      </c>
      <c r="G6" s="57"/>
      <c r="H6" s="58"/>
    </row>
    <row r="7" ht="13.5" thickBot="1">
      <c r="B7" s="4"/>
    </row>
    <row r="8" spans="2:8" ht="12.75">
      <c r="B8" s="94" t="s">
        <v>32</v>
      </c>
      <c r="C8" s="83" t="s">
        <v>23</v>
      </c>
      <c r="D8" s="84"/>
      <c r="E8" s="44"/>
      <c r="F8" s="47" t="str">
        <f>IF(E8+E9=0,"Hay que introducir un 1 a la derecha de hombre o mujer, según corresponda",IF(E8+E9=1,"","ATENCIÓN HAY MÁS DE UN 1 y no se calcularán bien las calorías necesarias"))</f>
        <v>Hay que introducir un 1 a la derecha de hombre o mujer, según corresponda</v>
      </c>
      <c r="G8" s="47"/>
      <c r="H8" s="48"/>
    </row>
    <row r="9" spans="2:8" ht="13.5" thickBot="1">
      <c r="B9" s="95"/>
      <c r="C9" s="85" t="s">
        <v>24</v>
      </c>
      <c r="D9" s="86"/>
      <c r="E9" s="45"/>
      <c r="F9" s="49"/>
      <c r="G9" s="49"/>
      <c r="H9" s="50"/>
    </row>
    <row r="10" spans="2:8" ht="12.75">
      <c r="B10" s="96" t="s">
        <v>33</v>
      </c>
      <c r="C10" s="87" t="s">
        <v>25</v>
      </c>
      <c r="D10" s="88"/>
      <c r="E10" s="44"/>
      <c r="F10" s="59" t="str">
        <f>IF(E10+E11+E12=0,"Hay que introducir un 1 a la derecha del grupo que corresponda",IF(E10+E11+E12&gt;1,"ATENCIÓN HAY MÁS DE UN 1 y no se calcularán bien las caloría necesarias",""))</f>
        <v>Hay que introducir un 1 a la derecha del grupo que corresponda</v>
      </c>
      <c r="G10" s="59"/>
      <c r="H10" s="60"/>
    </row>
    <row r="11" spans="2:8" ht="12.75">
      <c r="B11" s="97"/>
      <c r="C11" s="89" t="s">
        <v>26</v>
      </c>
      <c r="D11" s="90"/>
      <c r="E11" s="46"/>
      <c r="F11" s="61"/>
      <c r="G11" s="61"/>
      <c r="H11" s="62"/>
    </row>
    <row r="12" spans="2:8" ht="13.5" thickBot="1">
      <c r="B12" s="98"/>
      <c r="C12" s="71" t="s">
        <v>27</v>
      </c>
      <c r="D12" s="72"/>
      <c r="E12" s="45"/>
      <c r="F12" s="63"/>
      <c r="G12" s="63"/>
      <c r="H12" s="64"/>
    </row>
    <row r="13" spans="2:8" ht="12.75">
      <c r="B13" s="99" t="s">
        <v>34</v>
      </c>
      <c r="C13" s="73" t="s">
        <v>28</v>
      </c>
      <c r="D13" s="74"/>
      <c r="E13" s="44"/>
      <c r="F13" s="65" t="str">
        <f>IF(E13+E14+E15=0,"Hay que introducir un 1 a la derecha del grupo que corresponda",IF(E13+E14+E15&gt;1,"ATENCIÓN HAY MÁS DE UN 1 y no se calcularán bien las caloría necesarias",""))</f>
        <v>Hay que introducir un 1 a la derecha del grupo que corresponda</v>
      </c>
      <c r="G13" s="65"/>
      <c r="H13" s="66"/>
    </row>
    <row r="14" spans="2:11" ht="12.75">
      <c r="B14" s="99"/>
      <c r="C14" s="75" t="s">
        <v>29</v>
      </c>
      <c r="D14" s="76"/>
      <c r="E14" s="46"/>
      <c r="F14" s="67"/>
      <c r="G14" s="67"/>
      <c r="H14" s="68"/>
      <c r="J14" s="5"/>
      <c r="K14" s="5"/>
    </row>
    <row r="15" spans="2:11" ht="13.5" thickBot="1">
      <c r="B15" s="100"/>
      <c r="C15" s="77" t="s">
        <v>31</v>
      </c>
      <c r="D15" s="78"/>
      <c r="E15" s="45"/>
      <c r="F15" s="69"/>
      <c r="G15" s="69"/>
      <c r="H15" s="70"/>
      <c r="J15" s="5"/>
      <c r="K15" s="5"/>
    </row>
    <row r="16" spans="3:4" ht="12.75">
      <c r="C16" s="6"/>
      <c r="D16" s="6"/>
    </row>
    <row r="17" ht="13.5" thickBot="1"/>
    <row r="18" spans="2:8" ht="36" customHeight="1" thickBot="1">
      <c r="B18" s="91" t="s">
        <v>11</v>
      </c>
      <c r="C18" s="92"/>
      <c r="D18" s="93"/>
      <c r="E18" s="1">
        <f>$E$8*$E$13*1.55*($E$10*(15.057*$E$6+692.2)+$E$11*(11.472*$E$6+873.1)+$E$12*(11.711*$E$6+587.7))+$E$8*$E$14*1.85*($E$10*(15.057*$E$6+692.2)+$E$11*(11.472*$E$6+873.1)+$E$12*(11.711*$E$6+587.7))+$E$8*$E$15*2.2*($E$10*(15.057*$E$6+692.2)+$E$11*(11.472*$E$6+873.1)+$E$12*(11.711*$E$6+587.7))+$E$9*$E$13*1.55*($E$10*(14.818*$E$6+486.6)+$E$11*(8.126*$E$6+845.6)+$E$12*(9.082*$E$6+658.5))+$E$9*$E$14*1.85*($E$10*(14.818*$E$6+486.6)+$E$11*(8.126*$E$6+845.6)+$E$12*(9.082*$E$6+658.5))+$E$9*$E$15*2.2*($E$10*(14.818*$E$6+486.6)+$E$11*(8.126*$E$6+845.6)+$E$12*(9.082*$E$6+658.5))</f>
        <v>0</v>
      </c>
      <c r="F18" s="128">
        <f>IF(SUM(E8:E15)&lt;1,"",IF(OR(E8+E9&gt;1,E10+E11+E12&gt;1,E13+E14+E15&gt;1),"¡ATENCIÓN!  En alguna variable se ha marcado más de una categoría y el cálculo NO ES CORRECTO",IF(E6&lt;=0,"No se ha introducido el peso","")))</f>
      </c>
      <c r="G18" s="129"/>
      <c r="H18" s="129"/>
    </row>
    <row r="20" ht="13.5" thickBot="1"/>
    <row r="21" spans="2:8" s="9" customFormat="1" ht="38.25" customHeight="1" thickBot="1">
      <c r="B21" s="105" t="s">
        <v>9</v>
      </c>
      <c r="C21" s="106"/>
      <c r="D21" s="8" t="s">
        <v>3</v>
      </c>
      <c r="E21" s="7" t="s">
        <v>4</v>
      </c>
      <c r="F21" s="130" t="s">
        <v>12</v>
      </c>
      <c r="G21" s="131"/>
      <c r="H21" s="132"/>
    </row>
    <row r="22" spans="2:8" s="9" customFormat="1" ht="12.75" customHeight="1">
      <c r="B22" s="111" t="s">
        <v>0</v>
      </c>
      <c r="C22" s="113">
        <v>0.55</v>
      </c>
      <c r="D22" s="81">
        <f>$E$18*C22/4</f>
        <v>0</v>
      </c>
      <c r="E22" s="79">
        <f>ROUNDUP(D22/10,0)</f>
        <v>0</v>
      </c>
      <c r="F22" s="10">
        <f>ROUND($E$22*0.61,0)</f>
        <v>0</v>
      </c>
      <c r="G22" s="122" t="s">
        <v>5</v>
      </c>
      <c r="H22" s="123"/>
    </row>
    <row r="23" spans="2:8" s="9" customFormat="1" ht="12.75" customHeight="1">
      <c r="B23" s="112"/>
      <c r="C23" s="114"/>
      <c r="D23" s="117"/>
      <c r="E23" s="118"/>
      <c r="F23" s="11">
        <f>ROUND($E$22*0.22,0)</f>
        <v>0</v>
      </c>
      <c r="G23" s="124" t="s">
        <v>6</v>
      </c>
      <c r="H23" s="125"/>
    </row>
    <row r="24" spans="2:8" s="9" customFormat="1" ht="12.75" customHeight="1">
      <c r="B24" s="112"/>
      <c r="C24" s="114"/>
      <c r="D24" s="117"/>
      <c r="E24" s="118"/>
      <c r="F24" s="11">
        <f>ROUND($E$22*0.07,0)</f>
        <v>0</v>
      </c>
      <c r="G24" s="124" t="s">
        <v>7</v>
      </c>
      <c r="H24" s="125"/>
    </row>
    <row r="25" spans="2:8" s="9" customFormat="1" ht="12.75" customHeight="1" thickBot="1">
      <c r="B25" s="112"/>
      <c r="C25" s="114"/>
      <c r="D25" s="82"/>
      <c r="E25" s="119"/>
      <c r="F25" s="12">
        <f>ROUND($E$22*0.1,0)</f>
        <v>0</v>
      </c>
      <c r="G25" s="126" t="s">
        <v>8</v>
      </c>
      <c r="H25" s="127"/>
    </row>
    <row r="26" spans="2:8" s="9" customFormat="1" ht="12.75" customHeight="1">
      <c r="B26" s="103" t="s">
        <v>1</v>
      </c>
      <c r="C26" s="107">
        <v>0.15</v>
      </c>
      <c r="D26" s="81">
        <f>$E$18*C26/4</f>
        <v>0</v>
      </c>
      <c r="E26" s="79">
        <f>ROUNDUP(D26/10,0)</f>
        <v>0</v>
      </c>
      <c r="F26" s="13">
        <f>ROUND($E$26*0.75,0)</f>
        <v>0</v>
      </c>
      <c r="G26" s="133" t="s">
        <v>1</v>
      </c>
      <c r="H26" s="134"/>
    </row>
    <row r="27" spans="2:8" s="9" customFormat="1" ht="12.75" customHeight="1" thickBot="1">
      <c r="B27" s="104"/>
      <c r="C27" s="108"/>
      <c r="D27" s="82"/>
      <c r="E27" s="80"/>
      <c r="F27" s="14">
        <f>ROUND($E$26*0.25,0)</f>
        <v>0</v>
      </c>
      <c r="G27" s="135" t="s">
        <v>8</v>
      </c>
      <c r="H27" s="136"/>
    </row>
    <row r="28" spans="2:8" s="9" customFormat="1" ht="12.75" customHeight="1">
      <c r="B28" s="101" t="s">
        <v>2</v>
      </c>
      <c r="C28" s="109">
        <v>0.3</v>
      </c>
      <c r="D28" s="81">
        <f>$E$18*C28/9</f>
        <v>0</v>
      </c>
      <c r="E28" s="79">
        <f>ROUNDUP(D28/10,0)</f>
        <v>0</v>
      </c>
      <c r="F28" s="15">
        <f>ROUND($E$28*0.67,0)</f>
        <v>0</v>
      </c>
      <c r="G28" s="115" t="s">
        <v>2</v>
      </c>
      <c r="H28" s="116"/>
    </row>
    <row r="29" spans="2:8" ht="13.5" thickBot="1">
      <c r="B29" s="102"/>
      <c r="C29" s="110"/>
      <c r="D29" s="82"/>
      <c r="E29" s="80"/>
      <c r="F29" s="16">
        <f>ROUND($E$28*0.33,0)</f>
        <v>0</v>
      </c>
      <c r="G29" s="120" t="s">
        <v>8</v>
      </c>
      <c r="H29" s="121"/>
    </row>
    <row r="30" ht="12.75" customHeight="1"/>
    <row r="31" ht="13.5" thickBot="1"/>
    <row r="32" spans="2:8" ht="38.25">
      <c r="B32" s="17" t="s">
        <v>10</v>
      </c>
      <c r="C32" s="18" t="s">
        <v>8</v>
      </c>
      <c r="D32" s="19" t="s">
        <v>30</v>
      </c>
      <c r="E32" s="20" t="s">
        <v>7</v>
      </c>
      <c r="F32" s="21" t="s">
        <v>13</v>
      </c>
      <c r="G32" s="22" t="s">
        <v>6</v>
      </c>
      <c r="H32" s="23" t="s">
        <v>14</v>
      </c>
    </row>
    <row r="33" spans="2:8" ht="15.75" thickBot="1">
      <c r="B33" s="24" t="s">
        <v>16</v>
      </c>
      <c r="C33" s="25">
        <f>MAX(F25,F27,F29)</f>
        <v>0</v>
      </c>
      <c r="D33" s="26">
        <f>F22</f>
        <v>0</v>
      </c>
      <c r="E33" s="27">
        <f>F24</f>
        <v>0</v>
      </c>
      <c r="F33" s="28">
        <f>F26</f>
        <v>0</v>
      </c>
      <c r="G33" s="29">
        <f>F23</f>
        <v>0</v>
      </c>
      <c r="H33" s="30">
        <f>F28</f>
        <v>0</v>
      </c>
    </row>
    <row r="34" ht="12.75">
      <c r="F34" s="5"/>
    </row>
    <row r="35" spans="2:6" ht="13.5" thickBot="1">
      <c r="B35" s="31"/>
      <c r="F35" s="5"/>
    </row>
    <row r="36" spans="2:8" ht="51.75" thickBot="1">
      <c r="B36" s="32" t="s">
        <v>22</v>
      </c>
      <c r="C36" s="18" t="s">
        <v>8</v>
      </c>
      <c r="D36" s="19" t="s">
        <v>15</v>
      </c>
      <c r="E36" s="20" t="s">
        <v>7</v>
      </c>
      <c r="F36" s="21" t="s">
        <v>13</v>
      </c>
      <c r="G36" s="22" t="s">
        <v>6</v>
      </c>
      <c r="H36" s="23" t="s">
        <v>14</v>
      </c>
    </row>
    <row r="37" spans="2:8" ht="15" customHeight="1">
      <c r="B37" s="33" t="s">
        <v>17</v>
      </c>
      <c r="C37" s="38"/>
      <c r="D37" s="38"/>
      <c r="E37" s="38"/>
      <c r="F37" s="38"/>
      <c r="G37" s="38"/>
      <c r="H37" s="39"/>
    </row>
    <row r="38" spans="2:8" ht="15" customHeight="1">
      <c r="B38" s="34" t="s">
        <v>18</v>
      </c>
      <c r="C38" s="40"/>
      <c r="D38" s="40"/>
      <c r="E38" s="40"/>
      <c r="F38" s="40"/>
      <c r="G38" s="40"/>
      <c r="H38" s="41"/>
    </row>
    <row r="39" spans="2:8" ht="15" customHeight="1">
      <c r="B39" s="34" t="s">
        <v>19</v>
      </c>
      <c r="C39" s="40"/>
      <c r="D39" s="40"/>
      <c r="E39" s="40"/>
      <c r="F39" s="40"/>
      <c r="G39" s="40"/>
      <c r="H39" s="41"/>
    </row>
    <row r="40" spans="2:8" ht="15" customHeight="1">
      <c r="B40" s="34" t="s">
        <v>21</v>
      </c>
      <c r="C40" s="40"/>
      <c r="D40" s="40"/>
      <c r="E40" s="40"/>
      <c r="F40" s="40"/>
      <c r="G40" s="40"/>
      <c r="H40" s="41"/>
    </row>
    <row r="41" spans="2:8" ht="15" customHeight="1" thickBot="1">
      <c r="B41" s="35" t="s">
        <v>20</v>
      </c>
      <c r="C41" s="42"/>
      <c r="D41" s="42"/>
      <c r="E41" s="42"/>
      <c r="F41" s="42"/>
      <c r="G41" s="42"/>
      <c r="H41" s="43"/>
    </row>
    <row r="42" spans="3:8" ht="14.25">
      <c r="C42" s="36">
        <f aca="true" t="shared" si="0" ref="C42:H42">SUM(C37:C41)</f>
        <v>0</v>
      </c>
      <c r="D42" s="36">
        <f t="shared" si="0"/>
        <v>0</v>
      </c>
      <c r="E42" s="36">
        <f t="shared" si="0"/>
        <v>0</v>
      </c>
      <c r="F42" s="36">
        <f t="shared" si="0"/>
        <v>0</v>
      </c>
      <c r="G42" s="36">
        <f t="shared" si="0"/>
        <v>0</v>
      </c>
      <c r="H42" s="36">
        <f t="shared" si="0"/>
        <v>0</v>
      </c>
    </row>
    <row r="43" spans="3:8" ht="12.75">
      <c r="C43" s="37">
        <f aca="true" t="shared" si="1" ref="C43:H43">IF(AND(C33=0,C42=0),"",IF(C42&gt;C33,"Excede",IF(C42&lt;C33,"Repartir","")))</f>
      </c>
      <c r="D43" s="37">
        <f t="shared" si="1"/>
      </c>
      <c r="E43" s="37">
        <f t="shared" si="1"/>
      </c>
      <c r="F43" s="37">
        <f t="shared" si="1"/>
      </c>
      <c r="G43" s="37">
        <f t="shared" si="1"/>
      </c>
      <c r="H43" s="37">
        <f t="shared" si="1"/>
      </c>
    </row>
  </sheetData>
  <sheetProtection sheet="1" objects="1" scenarios="1"/>
  <mergeCells count="43">
    <mergeCell ref="F18:H18"/>
    <mergeCell ref="F21:H21"/>
    <mergeCell ref="G26:H26"/>
    <mergeCell ref="G27:H27"/>
    <mergeCell ref="G28:H28"/>
    <mergeCell ref="D22:D25"/>
    <mergeCell ref="E22:E25"/>
    <mergeCell ref="G29:H29"/>
    <mergeCell ref="G22:H22"/>
    <mergeCell ref="G23:H23"/>
    <mergeCell ref="G24:H24"/>
    <mergeCell ref="G25:H25"/>
    <mergeCell ref="D26:D27"/>
    <mergeCell ref="E26:E27"/>
    <mergeCell ref="B28:B29"/>
    <mergeCell ref="B26:B27"/>
    <mergeCell ref="B21:C21"/>
    <mergeCell ref="C26:C27"/>
    <mergeCell ref="C28:C29"/>
    <mergeCell ref="B22:B25"/>
    <mergeCell ref="C22:C25"/>
    <mergeCell ref="E28:E29"/>
    <mergeCell ref="D28:D29"/>
    <mergeCell ref="C8:D8"/>
    <mergeCell ref="C9:D9"/>
    <mergeCell ref="C10:D10"/>
    <mergeCell ref="C11:D11"/>
    <mergeCell ref="B18:D18"/>
    <mergeCell ref="B8:B9"/>
    <mergeCell ref="B10:B12"/>
    <mergeCell ref="B13:B15"/>
    <mergeCell ref="F10:H12"/>
    <mergeCell ref="F13:H15"/>
    <mergeCell ref="C12:D12"/>
    <mergeCell ref="C13:D13"/>
    <mergeCell ref="C14:D14"/>
    <mergeCell ref="C15:D15"/>
    <mergeCell ref="F8:H9"/>
    <mergeCell ref="B4:H4"/>
    <mergeCell ref="B2:H2"/>
    <mergeCell ref="B3:H3"/>
    <mergeCell ref="B6:D6"/>
    <mergeCell ref="F6:H6"/>
  </mergeCells>
  <conditionalFormatting sqref="C43:H43">
    <cfRule type="cellIs" priority="1" dxfId="0" operator="equal" stopIfTrue="1">
      <formula>"Ajustado"</formula>
    </cfRule>
    <cfRule type="cellIs" priority="2" dxfId="1" operator="equal" stopIfTrue="1">
      <formula>"Excede"</formula>
    </cfRule>
  </conditionalFormatting>
  <conditionalFormatting sqref="C42">
    <cfRule type="cellIs" priority="3" dxfId="2" operator="equal" stopIfTrue="1">
      <formula>$C$33</formula>
    </cfRule>
  </conditionalFormatting>
  <conditionalFormatting sqref="D42">
    <cfRule type="cellIs" priority="4" dxfId="3" operator="equal" stopIfTrue="1">
      <formula>D$33</formula>
    </cfRule>
  </conditionalFormatting>
  <conditionalFormatting sqref="E42">
    <cfRule type="cellIs" priority="5" dxfId="4" operator="equal" stopIfTrue="1">
      <formula>$E$33</formula>
    </cfRule>
  </conditionalFormatting>
  <conditionalFormatting sqref="F42">
    <cfRule type="cellIs" priority="6" dxfId="5" operator="equal" stopIfTrue="1">
      <formula>$F$33</formula>
    </cfRule>
  </conditionalFormatting>
  <conditionalFormatting sqref="G42">
    <cfRule type="cellIs" priority="7" dxfId="6" operator="equal" stopIfTrue="1">
      <formula>$G$33</formula>
    </cfRule>
  </conditionalFormatting>
  <conditionalFormatting sqref="H42">
    <cfRule type="cellIs" priority="8" dxfId="7" operator="equal" stopIfTrue="1">
      <formula>$H$33</formula>
    </cfRule>
  </conditionalFormatting>
  <dataValidations count="1">
    <dataValidation type="whole" allowBlank="1" showInputMessage="1" showErrorMessage="1" error="Sólo pueden introducirse los valores:&#10;&#10;1 (equivale a SÍ)&#10;0 (equivale a NO)&#10;" sqref="E8:E15">
      <formula1>0</formula1>
      <formula2>1</formula2>
    </dataValidation>
  </dataValidations>
  <printOptions/>
  <pageMargins left="0.5905511811023623" right="0.3937007874015748" top="0.787401574803149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Toña</dc:creator>
  <cp:keywords/>
  <dc:description/>
  <cp:lastModifiedBy>DGA</cp:lastModifiedBy>
  <cp:lastPrinted>2010-03-09T12:53:50Z</cp:lastPrinted>
  <dcterms:created xsi:type="dcterms:W3CDTF">2010-03-04T09:06:54Z</dcterms:created>
  <dcterms:modified xsi:type="dcterms:W3CDTF">2014-05-28T09:06:21Z</dcterms:modified>
  <cp:category/>
  <cp:version/>
  <cp:contentType/>
  <cp:contentStatus/>
</cp:coreProperties>
</file>